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05" windowWidth="17400" windowHeight="7425"/>
  </bookViews>
  <sheets>
    <sheet name="Лист1" sheetId="1" r:id="rId1"/>
    <sheet name="Лист2" sheetId="2" r:id="rId2"/>
  </sheets>
  <definedNames>
    <definedName name="OLE_LINK1" localSheetId="0">Лист1!#REF!</definedName>
  </definedNames>
  <calcPr calcId="125725"/>
</workbook>
</file>

<file path=xl/calcChain.xml><?xml version="1.0" encoding="utf-8"?>
<calcChain xmlns="http://schemas.openxmlformats.org/spreadsheetml/2006/main">
  <c r="G13" i="2"/>
  <c r="F37" i="1"/>
  <c r="F39" s="1"/>
  <c r="F20"/>
  <c r="F43"/>
  <c r="F31"/>
  <c r="F27"/>
  <c r="F23"/>
  <c r="F20" i="2"/>
  <c r="E43" i="1"/>
  <c r="E39"/>
  <c r="E44" s="1"/>
  <c r="F44" l="1"/>
  <c r="F13" i="2"/>
  <c r="G28"/>
  <c r="F28"/>
  <c r="F31" l="1"/>
  <c r="G31"/>
  <c r="G20"/>
</calcChain>
</file>

<file path=xl/sharedStrings.xml><?xml version="1.0" encoding="utf-8"?>
<sst xmlns="http://schemas.openxmlformats.org/spreadsheetml/2006/main" count="103" uniqueCount="74">
  <si>
    <t>П./п.</t>
  </si>
  <si>
    <t>№</t>
  </si>
  <si>
    <t>Наименование доходов</t>
  </si>
  <si>
    <t xml:space="preserve"> ИТОГО  ДОТАЦИЙ</t>
  </si>
  <si>
    <t>Итого  собственных  налогов</t>
  </si>
  <si>
    <t>Р А С Х О Д Ы</t>
  </si>
  <si>
    <t>Наименование</t>
  </si>
  <si>
    <t xml:space="preserve">расходов </t>
  </si>
  <si>
    <t xml:space="preserve">      К           о             д               ы</t>
  </si>
  <si>
    <t>ФКР</t>
  </si>
  <si>
    <t>ППП</t>
  </si>
  <si>
    <t>КЦСР</t>
  </si>
  <si>
    <t>КВР</t>
  </si>
  <si>
    <t>Аппарат управления</t>
  </si>
  <si>
    <t>Резервный фонд</t>
  </si>
  <si>
    <t>Прочие гос.</t>
  </si>
  <si>
    <t xml:space="preserve">             Итог</t>
  </si>
  <si>
    <t>ЗАГС</t>
  </si>
  <si>
    <t>ВУС</t>
  </si>
  <si>
    <t>СЕЛЬСКИЙ  ДОМ КУЛЬТУРЫ</t>
  </si>
  <si>
    <t>ФИЗКУЛЬТУРА И СПОРТ</t>
  </si>
  <si>
    <t>ВСЕГО кассовый расход</t>
  </si>
  <si>
    <t>***</t>
  </si>
  <si>
    <t xml:space="preserve">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</si>
  <si>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</t>
  </si>
  <si>
    <t>Исполнения      бюджета</t>
  </si>
  <si>
    <t>Утвержд.</t>
  </si>
  <si>
    <t xml:space="preserve">бюджет  </t>
  </si>
  <si>
    <t>001</t>
  </si>
  <si>
    <t>Планирован</t>
  </si>
  <si>
    <t xml:space="preserve">   на 2016г.</t>
  </si>
  <si>
    <t>0104</t>
  </si>
  <si>
    <t>Разгр-я  земель</t>
  </si>
  <si>
    <t xml:space="preserve">Уличное освещения </t>
  </si>
  <si>
    <t>Озеленение</t>
  </si>
  <si>
    <t>0503</t>
  </si>
  <si>
    <t>Прочие мероп-я по благоусторйству</t>
  </si>
  <si>
    <t>1102</t>
  </si>
  <si>
    <t>0111</t>
  </si>
  <si>
    <t>0113</t>
  </si>
  <si>
    <t>0304</t>
  </si>
  <si>
    <t>0412</t>
  </si>
  <si>
    <t>0203</t>
  </si>
  <si>
    <t>0801</t>
  </si>
  <si>
    <t>из бюджета по Администрации сельского поселения</t>
  </si>
  <si>
    <t>"сельсовет Стальский" Кизилюртовского района РД</t>
  </si>
  <si>
    <t xml:space="preserve">                 Итого</t>
  </si>
  <si>
    <t xml:space="preserve">         </t>
  </si>
  <si>
    <t xml:space="preserve">              Отчет об исполнении смет финансируемых </t>
  </si>
  <si>
    <r>
      <t xml:space="preserve">                                                                                      </t>
    </r>
    <r>
      <rPr>
        <b/>
        <i/>
        <sz val="12"/>
        <color rgb="FF000000"/>
        <rFont val="Arial Narrow"/>
        <family val="2"/>
        <charset val="204"/>
      </rPr>
      <t xml:space="preserve"> </t>
    </r>
    <r>
      <rPr>
        <b/>
        <i/>
        <sz val="10"/>
        <color rgb="FF000000"/>
        <rFont val="Arial Narrow"/>
        <family val="2"/>
        <charset val="204"/>
      </rPr>
      <t>Д О Х О Д Ы</t>
    </r>
  </si>
  <si>
    <t>Испонения</t>
  </si>
  <si>
    <t> 18210606043102100110</t>
  </si>
  <si>
    <t> 18210606043101000110</t>
  </si>
  <si>
    <t> 18210606033101000110</t>
  </si>
  <si>
    <t> 18210601030102100110</t>
  </si>
  <si>
    <t> 18210601030101000110</t>
  </si>
  <si>
    <t> 18210503010014000110</t>
  </si>
  <si>
    <t> 18210503010011000110</t>
  </si>
  <si>
    <t> 18210102010014000110</t>
  </si>
  <si>
    <t> 18210102010012100110</t>
  </si>
  <si>
    <t> 18210102010011000110</t>
  </si>
  <si>
    <t>Итого       "Единый с/з налог</t>
  </si>
  <si>
    <t>Итого   "Налог  на доходы с физических лиц</t>
  </si>
  <si>
    <t>Итого "Налог на имущество"</t>
  </si>
  <si>
    <t>Итого "   Земельный налог"</t>
  </si>
  <si>
    <t xml:space="preserve">        ВСЕГО ПО МО</t>
  </si>
  <si>
    <t>Дотация бюджетных поселений</t>
  </si>
  <si>
    <t>Субвенция ЗАГСА</t>
  </si>
  <si>
    <t>Субвенция ВУС</t>
  </si>
  <si>
    <t>2017 года</t>
  </si>
  <si>
    <t>Прочие мероп-я по благоусторйству/ комунальным</t>
  </si>
  <si>
    <t> 18210503010012000110</t>
  </si>
  <si>
    <t>Итого  аренда</t>
  </si>
  <si>
    <t xml:space="preserve">                           на  01  октябрь 2017 год.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</si>
</sst>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8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2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i/>
      <sz val="10"/>
      <color rgb="FF000000"/>
      <name val="Arial Narrow"/>
      <family val="2"/>
      <charset val="204"/>
    </font>
    <font>
      <i/>
      <sz val="10"/>
      <color rgb="FF000000"/>
      <name val="Arial Narrow"/>
      <family val="2"/>
      <charset val="204"/>
    </font>
    <font>
      <i/>
      <sz val="11"/>
      <color rgb="FF000000"/>
      <name val="Arial Narrow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Arial Narrow"/>
      <family val="2"/>
      <charset val="204"/>
    </font>
    <font>
      <i/>
      <sz val="12"/>
      <color rgb="FF000000"/>
      <name val="Arial Narrow"/>
      <family val="2"/>
      <charset val="204"/>
    </font>
    <font>
      <b/>
      <i/>
      <sz val="10"/>
      <color rgb="FFFF000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0"/>
      <color rgb="FF00B0F0"/>
      <name val="Arial Narrow"/>
      <family val="2"/>
      <charset val="204"/>
    </font>
    <font>
      <b/>
      <i/>
      <sz val="10"/>
      <color rgb="FFC0000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name val="Arial Narrow"/>
      <family val="2"/>
      <charset val="204"/>
    </font>
    <font>
      <sz val="11"/>
      <name val="Calibri"/>
      <family val="2"/>
      <charset val="204"/>
      <scheme val="minor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3" fillId="0" borderId="6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3" xfId="0" applyFont="1" applyBorder="1" applyAlignment="1">
      <alignment vertical="center" wrapText="1"/>
    </xf>
    <xf numFmtId="4" fontId="7" fillId="0" borderId="0" xfId="0" applyNumberFormat="1" applyFont="1"/>
    <xf numFmtId="2" fontId="8" fillId="0" borderId="6" xfId="0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4" fillId="0" borderId="3" xfId="0" applyFont="1" applyBorder="1" applyAlignment="1">
      <alignment vertical="top" wrapText="1"/>
    </xf>
    <xf numFmtId="0" fontId="0" fillId="0" borderId="6" xfId="0" applyBorder="1" applyAlignment="1">
      <alignment wrapText="1"/>
    </xf>
    <xf numFmtId="0" fontId="13" fillId="0" borderId="6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6" xfId="0" applyFont="1" applyBorder="1" applyAlignment="1">
      <alignment horizontal="right" wrapText="1"/>
    </xf>
    <xf numFmtId="0" fontId="11" fillId="0" borderId="6" xfId="0" applyFont="1" applyBorder="1" applyAlignment="1">
      <alignment wrapText="1"/>
    </xf>
    <xf numFmtId="0" fontId="12" fillId="0" borderId="3" xfId="0" applyFon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2" fontId="13" fillId="0" borderId="4" xfId="0" applyNumberFormat="1" applyFont="1" applyBorder="1" applyAlignment="1">
      <alignment wrapText="1"/>
    </xf>
    <xf numFmtId="2" fontId="13" fillId="0" borderId="5" xfId="0" applyNumberFormat="1" applyFont="1" applyBorder="1" applyAlignment="1">
      <alignment horizontal="left" wrapText="1" indent="1"/>
    </xf>
    <xf numFmtId="2" fontId="14" fillId="0" borderId="6" xfId="0" applyNumberFormat="1" applyFont="1" applyBorder="1" applyAlignment="1">
      <alignment vertical="top" wrapText="1"/>
    </xf>
    <xf numFmtId="2" fontId="12" fillId="0" borderId="6" xfId="0" applyNumberFormat="1" applyFont="1" applyBorder="1" applyAlignment="1">
      <alignment wrapText="1"/>
    </xf>
    <xf numFmtId="2" fontId="11" fillId="0" borderId="6" xfId="0" applyNumberFormat="1" applyFont="1" applyBorder="1" applyAlignment="1">
      <alignment wrapText="1"/>
    </xf>
    <xf numFmtId="2" fontId="0" fillId="0" borderId="6" xfId="0" applyNumberFormat="1" applyBorder="1" applyAlignment="1">
      <alignment wrapText="1"/>
    </xf>
    <xf numFmtId="0" fontId="0" fillId="0" borderId="0" xfId="0"/>
    <xf numFmtId="0" fontId="3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17" fillId="0" borderId="6" xfId="0" applyNumberFormat="1" applyFont="1" applyBorder="1" applyAlignment="1">
      <alignment wrapText="1"/>
    </xf>
    <xf numFmtId="2" fontId="18" fillId="0" borderId="6" xfId="0" applyNumberFormat="1" applyFont="1" applyBorder="1" applyAlignment="1">
      <alignment wrapText="1"/>
    </xf>
    <xf numFmtId="2" fontId="19" fillId="0" borderId="6" xfId="0" applyNumberFormat="1" applyFont="1" applyBorder="1" applyAlignment="1">
      <alignment wrapText="1"/>
    </xf>
    <xf numFmtId="2" fontId="20" fillId="0" borderId="6" xfId="0" applyNumberFormat="1" applyFont="1" applyBorder="1" applyAlignment="1">
      <alignment wrapText="1"/>
    </xf>
    <xf numFmtId="2" fontId="21" fillId="0" borderId="6" xfId="0" applyNumberFormat="1" applyFont="1" applyBorder="1" applyAlignment="1">
      <alignment wrapText="1"/>
    </xf>
    <xf numFmtId="0" fontId="17" fillId="0" borderId="6" xfId="0" applyFont="1" applyBorder="1" applyAlignment="1">
      <alignment horizontal="right" wrapText="1"/>
    </xf>
    <xf numFmtId="2" fontId="20" fillId="0" borderId="6" xfId="0" applyNumberFormat="1" applyFont="1" applyBorder="1" applyAlignment="1">
      <alignment horizontal="center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1" fontId="11" fillId="0" borderId="6" xfId="0" applyNumberFormat="1" applyFont="1" applyBorder="1" applyAlignment="1">
      <alignment wrapText="1"/>
    </xf>
    <xf numFmtId="2" fontId="23" fillId="0" borderId="6" xfId="0" applyNumberFormat="1" applyFont="1" applyBorder="1" applyAlignment="1">
      <alignment wrapText="1"/>
    </xf>
    <xf numFmtId="2" fontId="25" fillId="0" borderId="6" xfId="0" applyNumberFormat="1" applyFont="1" applyBorder="1"/>
    <xf numFmtId="2" fontId="24" fillId="0" borderId="6" xfId="0" applyNumberFormat="1" applyFont="1" applyBorder="1" applyAlignment="1">
      <alignment wrapText="1"/>
    </xf>
    <xf numFmtId="0" fontId="7" fillId="0" borderId="0" xfId="0" applyFont="1"/>
    <xf numFmtId="2" fontId="22" fillId="0" borderId="6" xfId="0" applyNumberFormat="1" applyFont="1" applyBorder="1" applyAlignment="1">
      <alignment wrapText="1"/>
    </xf>
    <xf numFmtId="2" fontId="17" fillId="0" borderId="6" xfId="0" applyNumberFormat="1" applyFont="1" applyBorder="1" applyAlignment="1">
      <alignment horizontal="right" wrapText="1"/>
    </xf>
    <xf numFmtId="2" fontId="12" fillId="0" borderId="6" xfId="0" applyNumberFormat="1" applyFont="1" applyBorder="1" applyAlignment="1">
      <alignment horizontal="right" wrapText="1"/>
    </xf>
    <xf numFmtId="2" fontId="20" fillId="0" borderId="6" xfId="0" applyNumberFormat="1" applyFont="1" applyBorder="1" applyAlignment="1">
      <alignment horizontal="right" wrapText="1"/>
    </xf>
    <xf numFmtId="2" fontId="21" fillId="0" borderId="6" xfId="0" applyNumberFormat="1" applyFont="1" applyBorder="1" applyAlignment="1">
      <alignment horizontal="right" wrapText="1"/>
    </xf>
    <xf numFmtId="0" fontId="0" fillId="0" borderId="0" xfId="0"/>
    <xf numFmtId="0" fontId="7" fillId="2" borderId="0" xfId="0" applyFont="1" applyFill="1" applyBorder="1" applyAlignment="1">
      <alignment horizontal="center" vertical="top" wrapText="1"/>
    </xf>
    <xf numFmtId="1" fontId="7" fillId="2" borderId="0" xfId="0" applyNumberFormat="1" applyFont="1" applyFill="1" applyBorder="1" applyAlignment="1">
      <alignment horizontal="center" vertical="top" wrapText="1"/>
    </xf>
    <xf numFmtId="2" fontId="0" fillId="0" borderId="6" xfId="0" applyNumberFormat="1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/>
    <xf numFmtId="0" fontId="10" fillId="0" borderId="0" xfId="0" applyFont="1"/>
    <xf numFmtId="0" fontId="16" fillId="0" borderId="0" xfId="0" applyFont="1"/>
    <xf numFmtId="0" fontId="9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6"/>
  <sheetViews>
    <sheetView tabSelected="1" workbookViewId="0">
      <selection activeCell="H6" sqref="H6"/>
    </sheetView>
  </sheetViews>
  <sheetFormatPr defaultRowHeight="15"/>
  <cols>
    <col min="2" max="2" width="4.85546875" customWidth="1"/>
    <col min="3" max="3" width="4" customWidth="1"/>
    <col min="4" max="4" width="32.42578125" customWidth="1"/>
    <col min="5" max="5" width="19.28515625" customWidth="1"/>
    <col min="6" max="6" width="13.7109375" customWidth="1"/>
    <col min="8" max="8" width="9.140625" style="40"/>
  </cols>
  <sheetData>
    <row r="2" spans="2:6" ht="15.75">
      <c r="B2" s="39"/>
      <c r="C2" s="79" t="s">
        <v>47</v>
      </c>
      <c r="D2" s="79"/>
      <c r="E2" s="79"/>
      <c r="F2" s="76"/>
    </row>
    <row r="3" spans="2:6" ht="15.75">
      <c r="B3" s="39"/>
      <c r="C3" s="79"/>
      <c r="D3" s="79"/>
      <c r="E3" s="79"/>
      <c r="F3" s="76"/>
    </row>
    <row r="4" spans="2:6" ht="15.75">
      <c r="B4" s="39"/>
      <c r="C4" s="79" t="s">
        <v>48</v>
      </c>
      <c r="D4" s="79"/>
      <c r="E4" s="79"/>
      <c r="F4" s="76"/>
    </row>
    <row r="5" spans="2:6">
      <c r="B5" s="39"/>
      <c r="D5" s="77" t="s">
        <v>44</v>
      </c>
      <c r="E5" s="77"/>
    </row>
    <row r="6" spans="2:6">
      <c r="B6" s="39"/>
      <c r="D6" s="77" t="s">
        <v>45</v>
      </c>
      <c r="E6" s="77"/>
    </row>
    <row r="7" spans="2:6">
      <c r="B7" s="39"/>
      <c r="D7" s="77" t="s">
        <v>73</v>
      </c>
      <c r="E7" s="77"/>
    </row>
    <row r="8" spans="2:6">
      <c r="B8" s="39"/>
    </row>
    <row r="9" spans="2:6" ht="15.75">
      <c r="B9" s="39"/>
      <c r="C9" s="78" t="s">
        <v>49</v>
      </c>
      <c r="D9" s="78"/>
      <c r="E9" s="78"/>
      <c r="F9" s="78"/>
    </row>
    <row r="10" spans="2:6" ht="15.75" thickBot="1">
      <c r="B10" s="39"/>
    </row>
    <row r="11" spans="2:6" ht="27">
      <c r="B11" s="39"/>
      <c r="C11" s="26" t="s">
        <v>0</v>
      </c>
      <c r="D11" s="27"/>
      <c r="E11" s="28" t="s">
        <v>29</v>
      </c>
      <c r="F11" s="41"/>
    </row>
    <row r="12" spans="2:6" ht="16.5">
      <c r="B12" s="39"/>
      <c r="C12" s="29" t="s">
        <v>1</v>
      </c>
      <c r="D12" s="30" t="s">
        <v>2</v>
      </c>
      <c r="E12" s="30" t="s">
        <v>30</v>
      </c>
      <c r="F12" s="42" t="s">
        <v>50</v>
      </c>
    </row>
    <row r="13" spans="2:6" ht="17.25" thickBot="1">
      <c r="B13" s="39"/>
      <c r="C13" s="31"/>
      <c r="D13" s="43"/>
      <c r="E13" s="33"/>
      <c r="F13" s="43"/>
    </row>
    <row r="14" spans="2:6" ht="15.75" thickBot="1">
      <c r="B14" s="39"/>
      <c r="C14" s="34"/>
      <c r="D14" s="58" t="s">
        <v>51</v>
      </c>
      <c r="E14" s="35"/>
      <c r="F14" s="44">
        <v>1004.03</v>
      </c>
    </row>
    <row r="15" spans="2:6" ht="15.75" thickBot="1">
      <c r="B15" s="39"/>
      <c r="C15" s="34"/>
      <c r="D15" s="59" t="s">
        <v>52</v>
      </c>
      <c r="E15" s="36"/>
      <c r="F15" s="44">
        <v>379053.97</v>
      </c>
    </row>
    <row r="16" spans="2:6" s="47" customFormat="1" ht="15.75" thickBot="1">
      <c r="C16" s="34"/>
      <c r="D16" s="59" t="s">
        <v>53</v>
      </c>
      <c r="E16" s="36"/>
      <c r="F16" s="44">
        <v>214898.79</v>
      </c>
    </row>
    <row r="17" spans="2:6" s="70" customFormat="1" ht="15.75" thickBot="1">
      <c r="C17" s="34"/>
      <c r="D17" s="72">
        <v>1.8210606030102E+19</v>
      </c>
      <c r="E17" s="36"/>
      <c r="F17" s="44">
        <v>295.77999999999997</v>
      </c>
    </row>
    <row r="18" spans="2:6" s="70" customFormat="1" ht="15.75" thickBot="1">
      <c r="C18" s="34"/>
      <c r="D18" s="72">
        <v>1.8210606033103E+19</v>
      </c>
      <c r="E18" s="36"/>
      <c r="F18" s="44">
        <v>1000</v>
      </c>
    </row>
    <row r="19" spans="2:6" s="70" customFormat="1" ht="15.75" thickBot="1">
      <c r="C19" s="34"/>
      <c r="D19" s="72"/>
      <c r="E19" s="36"/>
      <c r="F19" s="44"/>
    </row>
    <row r="20" spans="2:6" s="47" customFormat="1" ht="15.75" thickBot="1">
      <c r="C20" s="34"/>
      <c r="D20" s="60" t="s">
        <v>64</v>
      </c>
      <c r="E20" s="45">
        <v>1000000</v>
      </c>
      <c r="F20" s="52">
        <f>F14+F15+F16+F17+F18+F19</f>
        <v>596252.57000000007</v>
      </c>
    </row>
    <row r="21" spans="2:6" ht="15.75" thickBot="1">
      <c r="B21" s="39"/>
      <c r="C21" s="37">
        <v>1</v>
      </c>
      <c r="D21" s="58" t="s">
        <v>54</v>
      </c>
      <c r="E21" s="56"/>
      <c r="F21" s="61">
        <v>-8941.82</v>
      </c>
    </row>
    <row r="22" spans="2:6" ht="15.75" thickBot="1">
      <c r="B22" s="39"/>
      <c r="C22" s="34"/>
      <c r="D22" s="59" t="s">
        <v>55</v>
      </c>
      <c r="E22" s="32"/>
      <c r="F22" s="44">
        <v>211779.25</v>
      </c>
    </row>
    <row r="23" spans="2:6" ht="15.75" thickBot="1">
      <c r="B23" s="39"/>
      <c r="C23" s="34"/>
      <c r="D23" s="45" t="s">
        <v>63</v>
      </c>
      <c r="E23" s="65">
        <v>250000</v>
      </c>
      <c r="F23" s="52">
        <f>F21+F22</f>
        <v>202837.43</v>
      </c>
    </row>
    <row r="24" spans="2:6" ht="15.75" thickBot="1">
      <c r="B24" s="39"/>
      <c r="C24" s="37">
        <v>2</v>
      </c>
      <c r="D24" s="58" t="s">
        <v>56</v>
      </c>
      <c r="E24" s="56"/>
      <c r="F24" s="62">
        <v>-4518</v>
      </c>
    </row>
    <row r="25" spans="2:6" ht="15.75" thickBot="1">
      <c r="B25" s="39"/>
      <c r="C25" s="34"/>
      <c r="D25" s="59" t="s">
        <v>57</v>
      </c>
      <c r="E25" s="32"/>
      <c r="F25" s="44">
        <v>-12050.42</v>
      </c>
    </row>
    <row r="26" spans="2:6" s="70" customFormat="1" ht="15.75" thickBot="1">
      <c r="C26" s="34"/>
      <c r="D26" s="71" t="s">
        <v>71</v>
      </c>
      <c r="E26" s="32"/>
      <c r="F26" s="44">
        <v>882.26</v>
      </c>
    </row>
    <row r="27" spans="2:6" ht="15.75" thickBot="1">
      <c r="B27" s="39"/>
      <c r="C27" s="34"/>
      <c r="D27" s="45" t="s">
        <v>61</v>
      </c>
      <c r="E27" s="65">
        <v>40000</v>
      </c>
      <c r="F27" s="65">
        <f>F24+F25+F26</f>
        <v>-15686.159999999998</v>
      </c>
    </row>
    <row r="28" spans="2:6" ht="15.75" thickBot="1">
      <c r="B28" s="39"/>
      <c r="C28" s="34"/>
      <c r="D28" s="58" t="s">
        <v>58</v>
      </c>
      <c r="E28" s="46"/>
      <c r="F28" s="46">
        <v>-101.92</v>
      </c>
    </row>
    <row r="29" spans="2:6" ht="15.75" thickBot="1">
      <c r="B29" s="39"/>
      <c r="C29" s="34"/>
      <c r="D29" s="59" t="s">
        <v>59</v>
      </c>
      <c r="E29" s="46"/>
      <c r="F29" s="46">
        <v>6.83</v>
      </c>
    </row>
    <row r="30" spans="2:6" ht="15.75" thickBot="1">
      <c r="B30" s="39"/>
      <c r="C30" s="37">
        <v>3</v>
      </c>
      <c r="D30" s="59" t="s">
        <v>60</v>
      </c>
      <c r="E30" s="66"/>
      <c r="F30" s="63">
        <v>93905.919999999998</v>
      </c>
    </row>
    <row r="31" spans="2:6" ht="27" thickBot="1">
      <c r="B31" s="39"/>
      <c r="C31" s="34"/>
      <c r="D31" s="45" t="s">
        <v>62</v>
      </c>
      <c r="E31" s="45">
        <v>147000</v>
      </c>
      <c r="F31" s="65">
        <f>F28+F29+F30</f>
        <v>93810.83</v>
      </c>
    </row>
    <row r="32" spans="2:6" ht="15.75" thickBot="1">
      <c r="B32" s="39"/>
      <c r="C32" s="34"/>
      <c r="D32" s="44"/>
      <c r="E32" s="44"/>
      <c r="F32" s="46"/>
    </row>
    <row r="33" spans="2:6" ht="15.75" thickBot="1">
      <c r="B33" s="39"/>
      <c r="C33" s="37"/>
      <c r="D33" s="44"/>
      <c r="E33" s="66"/>
      <c r="F33" s="53"/>
    </row>
    <row r="34" spans="2:6" ht="15.75" thickBot="1">
      <c r="B34" s="39"/>
      <c r="C34" s="34"/>
      <c r="D34" s="64"/>
      <c r="E34" s="46"/>
      <c r="F34" s="46">
        <v>0</v>
      </c>
    </row>
    <row r="35" spans="2:6" ht="15.75" thickBot="1">
      <c r="B35" s="39"/>
      <c r="C35" s="34"/>
      <c r="D35" s="45">
        <v>1.117010501E+17</v>
      </c>
      <c r="E35" s="46">
        <v>0</v>
      </c>
      <c r="F35" s="73">
        <v>0</v>
      </c>
    </row>
    <row r="36" spans="2:6" s="47" customFormat="1" ht="15.75" thickBot="1">
      <c r="C36" s="34"/>
      <c r="D36" s="44">
        <v>1.11105025100001E+16</v>
      </c>
      <c r="E36" s="46">
        <v>130000</v>
      </c>
      <c r="F36" s="46">
        <v>122461.02</v>
      </c>
    </row>
    <row r="37" spans="2:6" s="47" customFormat="1" ht="15.75" thickBot="1">
      <c r="C37" s="34"/>
      <c r="D37" s="45" t="s">
        <v>72</v>
      </c>
      <c r="E37" s="65">
        <v>130000</v>
      </c>
      <c r="F37" s="65">
        <f>F35+F36</f>
        <v>122461.02</v>
      </c>
    </row>
    <row r="38" spans="2:6" ht="15.75" thickBot="1">
      <c r="B38" s="39"/>
      <c r="C38" s="37">
        <v>4</v>
      </c>
      <c r="D38" s="45"/>
      <c r="E38" s="66"/>
      <c r="F38" s="51"/>
    </row>
    <row r="39" spans="2:6" ht="15.75" thickBot="1">
      <c r="B39" s="39"/>
      <c r="C39" s="34"/>
      <c r="D39" s="51" t="s">
        <v>4</v>
      </c>
      <c r="E39" s="54">
        <f>E20+E23+E27+E31+E37</f>
        <v>1567000</v>
      </c>
      <c r="F39" s="54">
        <f>F20+F23+F27+F31+F37</f>
        <v>999675.69</v>
      </c>
    </row>
    <row r="40" spans="2:6" ht="15.75" thickBot="1">
      <c r="B40" s="39"/>
      <c r="C40" s="34"/>
      <c r="D40" s="44" t="s">
        <v>66</v>
      </c>
      <c r="E40" s="67">
        <v>3528000</v>
      </c>
      <c r="F40" s="44">
        <v>2370000</v>
      </c>
    </row>
    <row r="41" spans="2:6" ht="15.75" thickBot="1">
      <c r="B41" s="39"/>
      <c r="C41" s="34"/>
      <c r="D41" s="44" t="s">
        <v>67</v>
      </c>
      <c r="E41" s="67">
        <v>17000</v>
      </c>
      <c r="F41" s="44">
        <v>17000</v>
      </c>
    </row>
    <row r="42" spans="2:6" ht="15.75" thickBot="1">
      <c r="B42" s="39"/>
      <c r="C42" s="34"/>
      <c r="D42" s="44" t="s">
        <v>68</v>
      </c>
      <c r="E42" s="67">
        <v>115000</v>
      </c>
      <c r="F42" s="44">
        <v>87000</v>
      </c>
    </row>
    <row r="43" spans="2:6" ht="15.75" thickBot="1">
      <c r="B43" s="39"/>
      <c r="C43" s="37">
        <v>6</v>
      </c>
      <c r="D43" s="51" t="s">
        <v>3</v>
      </c>
      <c r="E43" s="68">
        <f>E40+E41+E42</f>
        <v>3660000</v>
      </c>
      <c r="F43" s="57">
        <f>F40+F41+F42</f>
        <v>2474000</v>
      </c>
    </row>
    <row r="44" spans="2:6" ht="22.5" customHeight="1" thickBot="1">
      <c r="B44" s="39"/>
      <c r="C44" s="74" t="s">
        <v>65</v>
      </c>
      <c r="D44" s="75"/>
      <c r="E44" s="69">
        <f>E39+E43</f>
        <v>5227000</v>
      </c>
      <c r="F44" s="55">
        <f>F39+F43</f>
        <v>3473675.69</v>
      </c>
    </row>
    <row r="45" spans="2:6">
      <c r="B45" s="39"/>
      <c r="C45" s="38"/>
      <c r="D45" s="38"/>
      <c r="E45" s="38"/>
      <c r="F45" s="38"/>
    </row>
    <row r="46" spans="2:6">
      <c r="B46" s="39"/>
    </row>
  </sheetData>
  <mergeCells count="9">
    <mergeCell ref="C44:D44"/>
    <mergeCell ref="F2:F4"/>
    <mergeCell ref="D5:E5"/>
    <mergeCell ref="D6:E6"/>
    <mergeCell ref="D7:E7"/>
    <mergeCell ref="C9:F9"/>
    <mergeCell ref="C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I26" sqref="I26"/>
    </sheetView>
  </sheetViews>
  <sheetFormatPr defaultRowHeight="15"/>
  <cols>
    <col min="1" max="1" width="19.5703125" customWidth="1"/>
    <col min="2" max="2" width="6.140625" customWidth="1"/>
    <col min="3" max="3" width="6" customWidth="1"/>
    <col min="4" max="4" width="13.28515625" customWidth="1"/>
    <col min="5" max="5" width="5.140625" customWidth="1"/>
    <col min="6" max="6" width="11.7109375" customWidth="1"/>
    <col min="7" max="7" width="13.7109375" customWidth="1"/>
    <col min="11" max="11" width="15.85546875" customWidth="1"/>
  </cols>
  <sheetData>
    <row r="1" spans="1:7" ht="15.75">
      <c r="A1" s="7" t="s">
        <v>5</v>
      </c>
    </row>
    <row r="2" spans="1:7" ht="16.5" thickBot="1">
      <c r="A2" s="7"/>
    </row>
    <row r="3" spans="1:7" ht="25.5" customHeight="1">
      <c r="A3" s="1" t="s">
        <v>6</v>
      </c>
      <c r="B3" s="80" t="s">
        <v>8</v>
      </c>
      <c r="C3" s="81"/>
      <c r="D3" s="81"/>
      <c r="E3" s="82"/>
      <c r="F3" s="86"/>
      <c r="G3" s="86" t="s">
        <v>25</v>
      </c>
    </row>
    <row r="4" spans="1:7" ht="15.75" thickBot="1">
      <c r="A4" s="2" t="s">
        <v>7</v>
      </c>
      <c r="B4" s="83"/>
      <c r="C4" s="84"/>
      <c r="D4" s="84"/>
      <c r="E4" s="85"/>
      <c r="F4" s="87"/>
      <c r="G4" s="88"/>
    </row>
    <row r="5" spans="1:7" ht="15" customHeight="1">
      <c r="A5" s="14"/>
      <c r="B5" s="86" t="s">
        <v>9</v>
      </c>
      <c r="C5" s="89" t="s">
        <v>10</v>
      </c>
      <c r="D5" s="86" t="s">
        <v>11</v>
      </c>
      <c r="E5" s="86" t="s">
        <v>12</v>
      </c>
      <c r="F5" s="4" t="s">
        <v>26</v>
      </c>
      <c r="G5" s="88"/>
    </row>
    <row r="6" spans="1:7">
      <c r="A6" s="14"/>
      <c r="B6" s="88"/>
      <c r="C6" s="90"/>
      <c r="D6" s="88"/>
      <c r="E6" s="88"/>
      <c r="F6" s="4" t="s">
        <v>27</v>
      </c>
      <c r="G6" s="88"/>
    </row>
    <row r="7" spans="1:7" ht="15.75" thickBot="1">
      <c r="A7" s="3"/>
      <c r="B7" s="87"/>
      <c r="C7" s="91"/>
      <c r="D7" s="87"/>
      <c r="E7" s="87"/>
      <c r="F7" s="49" t="s">
        <v>69</v>
      </c>
      <c r="G7" s="87"/>
    </row>
    <row r="8" spans="1:7" ht="15.75" thickBot="1">
      <c r="A8" s="9" t="s">
        <v>13</v>
      </c>
      <c r="B8" s="17" t="s">
        <v>28</v>
      </c>
      <c r="C8" s="17" t="s">
        <v>31</v>
      </c>
      <c r="D8" s="5">
        <v>8830020000</v>
      </c>
      <c r="E8" s="5">
        <v>121</v>
      </c>
      <c r="F8" s="21">
        <v>1300000</v>
      </c>
      <c r="G8" s="24">
        <v>959667.43</v>
      </c>
    </row>
    <row r="9" spans="1:7" ht="15.75" thickBot="1">
      <c r="A9" s="8"/>
      <c r="B9" s="17" t="s">
        <v>28</v>
      </c>
      <c r="D9" s="5">
        <v>8830020000</v>
      </c>
      <c r="E9" s="5">
        <v>129</v>
      </c>
      <c r="F9" s="21">
        <v>400000</v>
      </c>
      <c r="G9" s="19">
        <v>278964.46000000002</v>
      </c>
    </row>
    <row r="10" spans="1:7" ht="15.75" thickBot="1">
      <c r="A10" s="8"/>
      <c r="B10" s="17" t="s">
        <v>28</v>
      </c>
      <c r="C10" s="17" t="s">
        <v>31</v>
      </c>
      <c r="D10" s="5">
        <v>8830020000</v>
      </c>
      <c r="E10" s="5">
        <v>244</v>
      </c>
      <c r="F10" s="21">
        <v>554000</v>
      </c>
      <c r="G10" s="19">
        <v>533165.96</v>
      </c>
    </row>
    <row r="11" spans="1:7" ht="15.75" thickBot="1">
      <c r="A11" s="8"/>
      <c r="B11" s="17" t="s">
        <v>28</v>
      </c>
      <c r="C11" s="17" t="s">
        <v>31</v>
      </c>
      <c r="D11" s="5">
        <v>8830020000</v>
      </c>
      <c r="E11" s="5">
        <v>852</v>
      </c>
      <c r="F11" s="21">
        <v>5000</v>
      </c>
      <c r="G11" s="19">
        <v>0</v>
      </c>
    </row>
    <row r="12" spans="1:7" s="47" customFormat="1" ht="15.75" thickBot="1">
      <c r="A12" s="48"/>
      <c r="B12" s="17" t="s">
        <v>28</v>
      </c>
      <c r="C12" s="17" t="s">
        <v>31</v>
      </c>
      <c r="D12" s="5">
        <v>8830020000</v>
      </c>
      <c r="E12" s="5">
        <v>853</v>
      </c>
      <c r="F12" s="21">
        <v>150000</v>
      </c>
      <c r="G12" s="19">
        <v>10000</v>
      </c>
    </row>
    <row r="13" spans="1:7" ht="16.5" thickBot="1">
      <c r="A13" s="10" t="s">
        <v>16</v>
      </c>
      <c r="B13" s="18"/>
      <c r="C13" s="18"/>
      <c r="D13" s="15"/>
      <c r="E13" s="15"/>
      <c r="F13" s="20">
        <f>F8+F9+F10+F11+F12</f>
        <v>2409000</v>
      </c>
      <c r="G13" s="20">
        <f>G8+G9+G10+G11+G12</f>
        <v>1781797.85</v>
      </c>
    </row>
    <row r="14" spans="1:7" ht="12.75" customHeight="1" thickBot="1">
      <c r="A14" s="9" t="s">
        <v>14</v>
      </c>
      <c r="B14" s="18" t="s">
        <v>28</v>
      </c>
      <c r="C14" s="18" t="s">
        <v>38</v>
      </c>
      <c r="D14" s="15">
        <v>9990020680</v>
      </c>
      <c r="E14" s="15">
        <v>870</v>
      </c>
      <c r="F14" s="20">
        <v>150000</v>
      </c>
      <c r="G14" s="19">
        <v>0</v>
      </c>
    </row>
    <row r="15" spans="1:7" ht="15.75" thickBot="1">
      <c r="A15" s="9" t="s">
        <v>15</v>
      </c>
      <c r="B15" s="17" t="s">
        <v>28</v>
      </c>
      <c r="C15" s="17" t="s">
        <v>39</v>
      </c>
      <c r="D15" s="5">
        <v>9960020680</v>
      </c>
      <c r="E15" s="5">
        <v>244</v>
      </c>
      <c r="F15" s="20">
        <v>165000</v>
      </c>
      <c r="G15" s="19">
        <v>84691.41</v>
      </c>
    </row>
    <row r="16" spans="1:7" ht="15.75" thickBot="1">
      <c r="A16" s="9" t="s">
        <v>17</v>
      </c>
      <c r="B16" s="17" t="s">
        <v>28</v>
      </c>
      <c r="C16" s="17" t="s">
        <v>40</v>
      </c>
      <c r="D16" s="5">
        <v>9980059300</v>
      </c>
      <c r="E16" s="5">
        <v>244</v>
      </c>
      <c r="F16" s="20">
        <v>15000</v>
      </c>
      <c r="G16" s="25">
        <v>0</v>
      </c>
    </row>
    <row r="17" spans="1:7" ht="16.5" thickBot="1">
      <c r="A17" s="10" t="s">
        <v>32</v>
      </c>
      <c r="B17" s="17" t="s">
        <v>28</v>
      </c>
      <c r="C17" s="17" t="s">
        <v>41</v>
      </c>
      <c r="D17" s="5">
        <v>9998000590</v>
      </c>
      <c r="E17" s="5">
        <v>244</v>
      </c>
      <c r="F17" s="20">
        <v>509000</v>
      </c>
      <c r="G17" s="25">
        <v>177100</v>
      </c>
    </row>
    <row r="18" spans="1:7" ht="15.75" thickBot="1">
      <c r="A18" s="9" t="s">
        <v>18</v>
      </c>
      <c r="B18" s="18" t="s">
        <v>28</v>
      </c>
      <c r="C18" s="17" t="s">
        <v>42</v>
      </c>
      <c r="D18" s="5">
        <v>9980051180</v>
      </c>
      <c r="E18" s="5">
        <v>121</v>
      </c>
      <c r="F18" s="21">
        <v>87600</v>
      </c>
      <c r="G18" s="19">
        <v>68001.83</v>
      </c>
    </row>
    <row r="19" spans="1:7" ht="15.75" thickBot="1">
      <c r="A19" s="23"/>
      <c r="B19" s="18"/>
      <c r="C19" s="17"/>
      <c r="D19" s="5"/>
      <c r="E19" s="5">
        <v>129</v>
      </c>
      <c r="F19" s="21">
        <v>27400</v>
      </c>
      <c r="G19" s="19">
        <v>18998.169999999998</v>
      </c>
    </row>
    <row r="20" spans="1:7" ht="15.75" thickBot="1">
      <c r="A20" s="23" t="s">
        <v>46</v>
      </c>
      <c r="B20" s="18"/>
      <c r="C20" s="17"/>
      <c r="D20" s="5"/>
      <c r="E20" s="5"/>
      <c r="F20" s="20">
        <f>F18+F19</f>
        <v>115000</v>
      </c>
      <c r="G20" s="25">
        <f>G18+G19</f>
        <v>87000</v>
      </c>
    </row>
    <row r="21" spans="1:7" s="47" customFormat="1" ht="39" thickBot="1">
      <c r="A21" s="50" t="s">
        <v>70</v>
      </c>
      <c r="B21" s="18" t="s">
        <v>28</v>
      </c>
      <c r="C21" s="17" t="s">
        <v>35</v>
      </c>
      <c r="D21" s="5">
        <v>1480200180</v>
      </c>
      <c r="E21" s="5">
        <v>244</v>
      </c>
      <c r="F21" s="20">
        <v>300000</v>
      </c>
      <c r="G21" s="25">
        <v>94694</v>
      </c>
    </row>
    <row r="22" spans="1:7" ht="15.75" thickBot="1">
      <c r="A22" s="16" t="s">
        <v>34</v>
      </c>
      <c r="B22" s="17" t="s">
        <v>28</v>
      </c>
      <c r="C22" s="17" t="s">
        <v>35</v>
      </c>
      <c r="D22" s="5">
        <v>1480000181</v>
      </c>
      <c r="E22" s="5">
        <v>244</v>
      </c>
      <c r="F22" s="20">
        <v>200000</v>
      </c>
      <c r="G22" s="25">
        <v>44336</v>
      </c>
    </row>
    <row r="23" spans="1:7" ht="15.75" thickBot="1">
      <c r="A23" s="16" t="s">
        <v>33</v>
      </c>
      <c r="B23" s="17" t="s">
        <v>28</v>
      </c>
      <c r="C23" s="17" t="s">
        <v>35</v>
      </c>
      <c r="D23" s="5">
        <v>9997000590</v>
      </c>
      <c r="E23" s="5">
        <v>244</v>
      </c>
      <c r="F23" s="20">
        <v>1515000</v>
      </c>
      <c r="G23" s="25">
        <v>239953.8</v>
      </c>
    </row>
    <row r="24" spans="1:7" ht="26.25" thickBot="1">
      <c r="A24" s="16" t="s">
        <v>36</v>
      </c>
      <c r="B24" s="17" t="s">
        <v>28</v>
      </c>
      <c r="C24" s="17" t="s">
        <v>35</v>
      </c>
      <c r="D24" s="5">
        <v>1480000180</v>
      </c>
      <c r="E24" s="5">
        <v>244</v>
      </c>
      <c r="F24" s="20">
        <v>520000</v>
      </c>
      <c r="G24" s="25">
        <v>388053.5</v>
      </c>
    </row>
    <row r="25" spans="1:7" ht="26.25" thickBot="1">
      <c r="A25" s="11" t="s">
        <v>19</v>
      </c>
      <c r="B25" s="17" t="s">
        <v>28</v>
      </c>
      <c r="C25" s="17" t="s">
        <v>43</v>
      </c>
      <c r="D25" s="5">
        <v>2020100590</v>
      </c>
      <c r="E25" s="5">
        <v>111</v>
      </c>
      <c r="F25" s="21">
        <v>328000</v>
      </c>
      <c r="G25" s="19">
        <v>208615.32</v>
      </c>
    </row>
    <row r="26" spans="1:7" ht="15.75" thickBot="1">
      <c r="A26" s="8"/>
      <c r="B26" s="17" t="s">
        <v>28</v>
      </c>
      <c r="C26" s="17" t="s">
        <v>43</v>
      </c>
      <c r="D26" s="5">
        <v>2020100590</v>
      </c>
      <c r="E26" s="5">
        <v>119</v>
      </c>
      <c r="F26" s="21">
        <v>99000</v>
      </c>
      <c r="G26" s="19">
        <v>59889.38</v>
      </c>
    </row>
    <row r="27" spans="1:7" ht="15.75" thickBot="1">
      <c r="A27" s="8"/>
      <c r="B27" s="17" t="s">
        <v>28</v>
      </c>
      <c r="C27" s="17" t="s">
        <v>43</v>
      </c>
      <c r="D27" s="5">
        <v>2020100590</v>
      </c>
      <c r="E27" s="5">
        <v>244</v>
      </c>
      <c r="F27" s="21">
        <v>150000</v>
      </c>
      <c r="G27" s="19">
        <v>7626</v>
      </c>
    </row>
    <row r="28" spans="1:7" ht="16.5" thickBot="1">
      <c r="A28" s="10" t="s">
        <v>16</v>
      </c>
      <c r="B28" s="18"/>
      <c r="C28" s="18"/>
      <c r="D28" s="15"/>
      <c r="E28" s="15"/>
      <c r="F28" s="20">
        <f>F25+F26+F27</f>
        <v>577000</v>
      </c>
      <c r="G28" s="20">
        <f>G25+G26+G27</f>
        <v>276130.7</v>
      </c>
    </row>
    <row r="29" spans="1:7" ht="16.5" thickBot="1">
      <c r="A29" s="10"/>
      <c r="B29" s="18"/>
      <c r="C29" s="18"/>
      <c r="D29" s="15"/>
      <c r="E29" s="15"/>
      <c r="F29" s="20"/>
      <c r="G29" s="19"/>
    </row>
    <row r="30" spans="1:7" ht="26.25" thickBot="1">
      <c r="A30" s="9" t="s">
        <v>20</v>
      </c>
      <c r="B30" s="17" t="s">
        <v>28</v>
      </c>
      <c r="C30" s="17" t="s">
        <v>37</v>
      </c>
      <c r="D30" s="5">
        <v>2460120000</v>
      </c>
      <c r="E30" s="5">
        <v>244</v>
      </c>
      <c r="F30" s="20">
        <v>65500</v>
      </c>
      <c r="G30" s="19">
        <v>62823.4</v>
      </c>
    </row>
    <row r="31" spans="1:7" ht="26.25" thickBot="1">
      <c r="A31" s="9" t="s">
        <v>21</v>
      </c>
      <c r="B31" s="6" t="s">
        <v>22</v>
      </c>
      <c r="C31" s="18" t="s">
        <v>22</v>
      </c>
      <c r="D31" s="15" t="s">
        <v>22</v>
      </c>
      <c r="E31" s="15" t="s">
        <v>22</v>
      </c>
      <c r="F31" s="20">
        <f>F13+F14+F15+F16+F17+F20+F21+F22+F23+F24+F28+F30</f>
        <v>6540500</v>
      </c>
      <c r="G31" s="20">
        <f>G13+G14+G15+G16+G17+G20+G21+G22+G23+G24+G28+G30</f>
        <v>3236580.6599999997</v>
      </c>
    </row>
    <row r="32" spans="1:7">
      <c r="A32" s="12" t="s">
        <v>23</v>
      </c>
      <c r="G32" s="22"/>
    </row>
    <row r="33" spans="1:2">
      <c r="A33" s="12"/>
    </row>
    <row r="34" spans="1:2">
      <c r="A34" s="12"/>
    </row>
    <row r="35" spans="1:2">
      <c r="A35" s="12"/>
    </row>
    <row r="36" spans="1:2">
      <c r="A36" s="12" t="s">
        <v>24</v>
      </c>
    </row>
    <row r="37" spans="1:2" ht="15.75">
      <c r="A37" s="7"/>
    </row>
    <row r="38" spans="1:2" ht="15.75">
      <c r="A38" s="7"/>
    </row>
    <row r="39" spans="1:2" ht="15.75">
      <c r="A39" s="7"/>
    </row>
    <row r="40" spans="1:2" ht="15.75">
      <c r="B40" s="7"/>
    </row>
    <row r="41" spans="1:2" ht="15.75">
      <c r="A41" s="13"/>
    </row>
    <row r="42" spans="1:2">
      <c r="A42" s="12"/>
    </row>
    <row r="43" spans="1:2" ht="15.75">
      <c r="A43" s="13"/>
    </row>
    <row r="44" spans="1:2" ht="15.75">
      <c r="A44" s="13"/>
    </row>
    <row r="45" spans="1:2" ht="15.75">
      <c r="A45" s="13"/>
    </row>
    <row r="46" spans="1:2" ht="15.75">
      <c r="A46" s="13"/>
    </row>
  </sheetData>
  <mergeCells count="7">
    <mergeCell ref="B3:E4"/>
    <mergeCell ref="F3:F4"/>
    <mergeCell ref="G3:G7"/>
    <mergeCell ref="B5:B7"/>
    <mergeCell ref="C5:C7"/>
    <mergeCell ref="D5:D7"/>
    <mergeCell ref="E5:E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Ринат</cp:lastModifiedBy>
  <cp:lastPrinted>2017-10-03T07:50:19Z</cp:lastPrinted>
  <dcterms:created xsi:type="dcterms:W3CDTF">2016-01-05T10:17:49Z</dcterms:created>
  <dcterms:modified xsi:type="dcterms:W3CDTF">2017-10-19T06:54:31Z</dcterms:modified>
</cp:coreProperties>
</file>