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7400" windowHeight="7425" activeTab="2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F35" i="1"/>
  <c r="F40" s="1"/>
  <c r="F39"/>
  <c r="F33"/>
  <c r="F20" i="2"/>
  <c r="E39" i="1"/>
  <c r="E35"/>
  <c r="E40" s="1"/>
  <c r="F31"/>
  <c r="F27"/>
  <c r="F23"/>
  <c r="F20"/>
  <c r="F17"/>
  <c r="G13" i="2" l="1"/>
  <c r="F13"/>
  <c r="G28"/>
  <c r="F28"/>
  <c r="F31" l="1"/>
  <c r="G31"/>
  <c r="G20"/>
</calcChain>
</file>

<file path=xl/sharedStrings.xml><?xml version="1.0" encoding="utf-8"?>
<sst xmlns="http://schemas.openxmlformats.org/spreadsheetml/2006/main" count="121" uniqueCount="91">
  <si>
    <t>П./п.</t>
  </si>
  <si>
    <t>№</t>
  </si>
  <si>
    <t>Наименование доходов</t>
  </si>
  <si>
    <t xml:space="preserve"> ИТОГО  ДОТАЦИЙ</t>
  </si>
  <si>
    <t>Итого  собственных  налогов</t>
  </si>
  <si>
    <t>Р А С Х О Д Ы</t>
  </si>
  <si>
    <t>Наименование</t>
  </si>
  <si>
    <t xml:space="preserve">расходов </t>
  </si>
  <si>
    <t xml:space="preserve">      К           о             д               ы</t>
  </si>
  <si>
    <t>ФКР</t>
  </si>
  <si>
    <t>ППП</t>
  </si>
  <si>
    <t>КЦСР</t>
  </si>
  <si>
    <t>КВР</t>
  </si>
  <si>
    <t>Аппарат управления</t>
  </si>
  <si>
    <t>Резервный фонд</t>
  </si>
  <si>
    <t>Прочие гос.</t>
  </si>
  <si>
    <t xml:space="preserve">             Итог</t>
  </si>
  <si>
    <t>ЗАГС</t>
  </si>
  <si>
    <t>ВУС</t>
  </si>
  <si>
    <t>СЕЛЬСКИЙ  ДОМ КУЛЬТУРЫ</t>
  </si>
  <si>
    <t>ФИЗКУЛЬТУРА И СПОРТ</t>
  </si>
  <si>
    <t>ВСЕГО кассовый расход</t>
  </si>
  <si>
    <t>***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</si>
  <si>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</si>
  <si>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</si>
  <si>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Исполнения      бюджета</t>
  </si>
  <si>
    <t>Утвержд.</t>
  </si>
  <si>
    <t xml:space="preserve">бюджет  </t>
  </si>
  <si>
    <t xml:space="preserve">           Сведение о движении средств бюджета, местных бюджетах на счетах учреждении</t>
  </si>
  <si>
    <t xml:space="preserve">Наименование текущего счета </t>
  </si>
  <si>
    <t>Остаток на</t>
  </si>
  <si>
    <t xml:space="preserve">начало </t>
  </si>
  <si>
    <t>года</t>
  </si>
  <si>
    <t>Поступление            с начала года</t>
  </si>
  <si>
    <t xml:space="preserve">Кассовые </t>
  </si>
  <si>
    <t>расходы</t>
  </si>
  <si>
    <t xml:space="preserve">   </t>
  </si>
  <si>
    <t>Средства для перевода  учреждений,</t>
  </si>
  <si>
    <t>находящейся в ведении главного</t>
  </si>
  <si>
    <t>распорядителя и на другие мероприятие</t>
  </si>
  <si>
    <t>001</t>
  </si>
  <si>
    <t>Планирован</t>
  </si>
  <si>
    <t xml:space="preserve">   на 2016г.</t>
  </si>
  <si>
    <t>0104</t>
  </si>
  <si>
    <t>Разгр-я  земель</t>
  </si>
  <si>
    <t xml:space="preserve">Уличное освещения </t>
  </si>
  <si>
    <t>Озеленение</t>
  </si>
  <si>
    <t>0503</t>
  </si>
  <si>
    <t>Прочие мероп-я по благоусторйству</t>
  </si>
  <si>
    <t>1102</t>
  </si>
  <si>
    <t>0111</t>
  </si>
  <si>
    <t>0113</t>
  </si>
  <si>
    <t>0304</t>
  </si>
  <si>
    <t>0412</t>
  </si>
  <si>
    <t>0203</t>
  </si>
  <si>
    <t>0801</t>
  </si>
  <si>
    <t>из бюджета по Администрации сельского поселения</t>
  </si>
  <si>
    <t>"сельсовет Стальский" Кизилюртовского района РД</t>
  </si>
  <si>
    <t xml:space="preserve">            Глава мо »сельсовет Стальский»                           Алилмагомедов Д.К.</t>
  </si>
  <si>
    <t>Главный  бухгалтер                              Телякаев Т.Г.</t>
  </si>
  <si>
    <t xml:space="preserve">Остаток средств на  конец месяца                  </t>
  </si>
  <si>
    <t xml:space="preserve">                 Итого</t>
  </si>
  <si>
    <t xml:space="preserve">         </t>
  </si>
  <si>
    <t xml:space="preserve">              Отчет об исполнении смет финансируемых </t>
  </si>
  <si>
    <r>
      <t xml:space="preserve">                                                                                      </t>
    </r>
    <r>
      <rPr>
        <b/>
        <i/>
        <sz val="12"/>
        <color rgb="FF000000"/>
        <rFont val="Arial Narrow"/>
        <family val="2"/>
        <charset val="204"/>
      </rPr>
      <t xml:space="preserve"> </t>
    </r>
    <r>
      <rPr>
        <b/>
        <i/>
        <sz val="10"/>
        <color rgb="FF000000"/>
        <rFont val="Arial Narrow"/>
        <family val="2"/>
        <charset val="204"/>
      </rPr>
      <t>Д О Х О Д Ы</t>
    </r>
  </si>
  <si>
    <t>Испонения</t>
  </si>
  <si>
    <t> 18210606043102100110</t>
  </si>
  <si>
    <t> 18210606043101000110</t>
  </si>
  <si>
    <t> 18210606033101000110</t>
  </si>
  <si>
    <t>Итого</t>
  </si>
  <si>
    <t> 18210601030102100110</t>
  </si>
  <si>
    <t> 18210601030101000110</t>
  </si>
  <si>
    <t> 18210503010014000110</t>
  </si>
  <si>
    <t> 18210503010011000110</t>
  </si>
  <si>
    <t> 18210102010014000110</t>
  </si>
  <si>
    <t> 18210102010012100110</t>
  </si>
  <si>
    <t> 18210102010011000110</t>
  </si>
  <si>
    <t> 00120805000100000180</t>
  </si>
  <si>
    <t>Итого       "Единый с/з налог</t>
  </si>
  <si>
    <t>Итого   "Налог  на доходы с физических лиц</t>
  </si>
  <si>
    <t>Итого "Налог на имущество"</t>
  </si>
  <si>
    <t>Итого "   Земельный налог"</t>
  </si>
  <si>
    <t xml:space="preserve">Итого </t>
  </si>
  <si>
    <t xml:space="preserve">        ВСЕГО ПО МО</t>
  </si>
  <si>
    <t>Дотация бюджетных поселений</t>
  </si>
  <si>
    <t>Субвенция ЗАГСА</t>
  </si>
  <si>
    <t>Субвенция ВУС</t>
  </si>
  <si>
    <t>2017 года</t>
  </si>
  <si>
    <t>Прочие мероп-я по благоусторйству/ комунальным</t>
  </si>
  <si>
    <t>1313472.10</t>
  </si>
  <si>
    <t xml:space="preserve">                           на 01 март 2017 год.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</si>
</sst>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8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i/>
      <sz val="10"/>
      <color rgb="FF00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b/>
      <i/>
      <sz val="10"/>
      <color rgb="FFFF000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color rgb="FF00B0F0"/>
      <name val="Arial Narrow"/>
      <family val="2"/>
      <charset val="204"/>
    </font>
    <font>
      <b/>
      <i/>
      <sz val="10"/>
      <color rgb="FFC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3" xfId="0" applyFont="1" applyBorder="1" applyAlignment="1">
      <alignment vertical="center" wrapText="1"/>
    </xf>
    <xf numFmtId="4" fontId="7" fillId="0" borderId="0" xfId="0" applyNumberFormat="1" applyFont="1"/>
    <xf numFmtId="2" fontId="8" fillId="0" borderId="6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4" fillId="0" borderId="3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6" xfId="0" applyFont="1" applyBorder="1" applyAlignment="1">
      <alignment horizontal="right" wrapText="1"/>
    </xf>
    <xf numFmtId="0" fontId="11" fillId="0" borderId="6" xfId="0" applyFont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13" fillId="0" borderId="4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horizontal="left" wrapText="1" indent="1"/>
    </xf>
    <xf numFmtId="2" fontId="14" fillId="0" borderId="6" xfId="0" applyNumberFormat="1" applyFont="1" applyBorder="1" applyAlignment="1">
      <alignment vertical="top" wrapText="1"/>
    </xf>
    <xf numFmtId="2" fontId="12" fillId="0" borderId="6" xfId="0" applyNumberFormat="1" applyFont="1" applyBorder="1" applyAlignment="1">
      <alignment wrapText="1"/>
    </xf>
    <xf numFmtId="2" fontId="11" fillId="0" borderId="6" xfId="0" applyNumberFormat="1" applyFont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0" xfId="0"/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17" fillId="0" borderId="6" xfId="0" applyNumberFormat="1" applyFont="1" applyBorder="1" applyAlignment="1">
      <alignment wrapText="1"/>
    </xf>
    <xf numFmtId="2" fontId="18" fillId="0" borderId="6" xfId="0" applyNumberFormat="1" applyFont="1" applyBorder="1" applyAlignment="1">
      <alignment wrapText="1"/>
    </xf>
    <xf numFmtId="2" fontId="19" fillId="0" borderId="6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0" fontId="17" fillId="0" borderId="6" xfId="0" applyFont="1" applyBorder="1" applyAlignment="1">
      <alignment horizontal="right" wrapText="1"/>
    </xf>
    <xf numFmtId="2" fontId="20" fillId="0" borderId="6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1" fontId="11" fillId="0" borderId="6" xfId="0" applyNumberFormat="1" applyFont="1" applyBorder="1" applyAlignment="1">
      <alignment wrapText="1"/>
    </xf>
    <xf numFmtId="2" fontId="23" fillId="0" borderId="6" xfId="0" applyNumberFormat="1" applyFont="1" applyBorder="1" applyAlignment="1">
      <alignment wrapText="1"/>
    </xf>
    <xf numFmtId="2" fontId="25" fillId="0" borderId="6" xfId="0" applyNumberFormat="1" applyFont="1" applyBorder="1"/>
    <xf numFmtId="2" fontId="24" fillId="0" borderId="6" xfId="0" applyNumberFormat="1" applyFont="1" applyBorder="1" applyAlignment="1">
      <alignment wrapText="1"/>
    </xf>
    <xf numFmtId="0" fontId="7" fillId="0" borderId="0" xfId="0" applyFont="1"/>
    <xf numFmtId="2" fontId="22" fillId="0" borderId="6" xfId="0" applyNumberFormat="1" applyFont="1" applyBorder="1" applyAlignment="1">
      <alignment wrapText="1"/>
    </xf>
    <xf numFmtId="2" fontId="17" fillId="0" borderId="6" xfId="0" applyNumberFormat="1" applyFont="1" applyBorder="1" applyAlignment="1">
      <alignment horizontal="right" wrapText="1"/>
    </xf>
    <xf numFmtId="2" fontId="12" fillId="0" borderId="6" xfId="0" applyNumberFormat="1" applyFont="1" applyBorder="1" applyAlignment="1">
      <alignment horizontal="right" wrapText="1"/>
    </xf>
    <xf numFmtId="2" fontId="20" fillId="0" borderId="6" xfId="0" applyNumberFormat="1" applyFont="1" applyBorder="1" applyAlignment="1">
      <alignment horizontal="right" wrapText="1"/>
    </xf>
    <xf numFmtId="2" fontId="21" fillId="0" borderId="6" xfId="0" applyNumberFormat="1" applyFont="1" applyBorder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/>
    <xf numFmtId="0" fontId="10" fillId="0" borderId="0" xfId="0" applyFont="1"/>
    <xf numFmtId="0" fontId="16" fillId="0" borderId="0" xfId="0" applyFont="1"/>
    <xf numFmtId="0" fontId="9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opLeftCell="A26" workbookViewId="0">
      <selection activeCell="F40" sqref="F40"/>
    </sheetView>
  </sheetViews>
  <sheetFormatPr defaultRowHeight="15"/>
  <cols>
    <col min="2" max="2" width="4.85546875" customWidth="1"/>
    <col min="3" max="3" width="4" customWidth="1"/>
    <col min="4" max="4" width="32.42578125" customWidth="1"/>
    <col min="5" max="5" width="13.7109375" customWidth="1"/>
    <col min="6" max="6" width="15.5703125" customWidth="1"/>
    <col min="8" max="8" width="9.140625" style="45"/>
  </cols>
  <sheetData>
    <row r="2" spans="2:6" ht="15.75">
      <c r="B2" s="44"/>
      <c r="C2" s="80" t="s">
        <v>62</v>
      </c>
      <c r="D2" s="80"/>
      <c r="E2" s="80"/>
      <c r="F2" s="77"/>
    </row>
    <row r="3" spans="2:6" ht="15.75">
      <c r="B3" s="44"/>
      <c r="C3" s="80"/>
      <c r="D3" s="80"/>
      <c r="E3" s="80"/>
      <c r="F3" s="77"/>
    </row>
    <row r="4" spans="2:6" ht="15.75">
      <c r="B4" s="44"/>
      <c r="C4" s="80" t="s">
        <v>63</v>
      </c>
      <c r="D4" s="80"/>
      <c r="E4" s="80"/>
      <c r="F4" s="77"/>
    </row>
    <row r="5" spans="2:6">
      <c r="B5" s="44"/>
      <c r="D5" s="78" t="s">
        <v>56</v>
      </c>
      <c r="E5" s="78"/>
    </row>
    <row r="6" spans="2:6">
      <c r="B6" s="44"/>
      <c r="D6" s="78" t="s">
        <v>57</v>
      </c>
      <c r="E6" s="78"/>
    </row>
    <row r="7" spans="2:6">
      <c r="B7" s="44"/>
      <c r="D7" s="78" t="s">
        <v>90</v>
      </c>
      <c r="E7" s="78"/>
    </row>
    <row r="8" spans="2:6">
      <c r="B8" s="44"/>
    </row>
    <row r="9" spans="2:6" ht="15.75">
      <c r="B9" s="44"/>
      <c r="C9" s="79" t="s">
        <v>64</v>
      </c>
      <c r="D9" s="79"/>
      <c r="E9" s="79"/>
      <c r="F9" s="79"/>
    </row>
    <row r="10" spans="2:6" ht="15.75" thickBot="1">
      <c r="B10" s="44"/>
    </row>
    <row r="11" spans="2:6" ht="27">
      <c r="B11" s="44"/>
      <c r="C11" s="31" t="s">
        <v>0</v>
      </c>
      <c r="D11" s="32"/>
      <c r="E11" s="33" t="s">
        <v>41</v>
      </c>
      <c r="F11" s="46"/>
    </row>
    <row r="12" spans="2:6" ht="16.5">
      <c r="B12" s="44"/>
      <c r="C12" s="34" t="s">
        <v>1</v>
      </c>
      <c r="D12" s="35" t="s">
        <v>2</v>
      </c>
      <c r="E12" s="35" t="s">
        <v>42</v>
      </c>
      <c r="F12" s="47" t="s">
        <v>65</v>
      </c>
    </row>
    <row r="13" spans="2:6" ht="17.25" thickBot="1">
      <c r="B13" s="44"/>
      <c r="C13" s="36"/>
      <c r="D13" s="48"/>
      <c r="E13" s="38"/>
      <c r="F13" s="48"/>
    </row>
    <row r="14" spans="2:6" ht="15.75" thickBot="1">
      <c r="B14" s="44"/>
      <c r="C14" s="39"/>
      <c r="D14" s="63" t="s">
        <v>66</v>
      </c>
      <c r="E14" s="40"/>
      <c r="F14" s="49">
        <v>470.9</v>
      </c>
    </row>
    <row r="15" spans="2:6" ht="15.75" thickBot="1">
      <c r="B15" s="44"/>
      <c r="C15" s="39"/>
      <c r="D15" s="64" t="s">
        <v>67</v>
      </c>
      <c r="E15" s="41"/>
      <c r="F15" s="49">
        <v>50765.14</v>
      </c>
    </row>
    <row r="16" spans="2:6" s="52" customFormat="1" ht="15.75" thickBot="1">
      <c r="C16" s="39"/>
      <c r="D16" s="64" t="s">
        <v>68</v>
      </c>
      <c r="E16" s="41"/>
      <c r="F16" s="49">
        <v>-2300</v>
      </c>
    </row>
    <row r="17" spans="2:6" s="52" customFormat="1" ht="15.75" thickBot="1">
      <c r="C17" s="39"/>
      <c r="D17" s="65" t="s">
        <v>81</v>
      </c>
      <c r="E17" s="50">
        <v>1000000</v>
      </c>
      <c r="F17" s="57">
        <f>F14+F15+F16</f>
        <v>48936.04</v>
      </c>
    </row>
    <row r="18" spans="2:6" ht="15.75" thickBot="1">
      <c r="B18" s="44"/>
      <c r="C18" s="42">
        <v>1</v>
      </c>
      <c r="D18" s="63" t="s">
        <v>70</v>
      </c>
      <c r="E18" s="61"/>
      <c r="F18" s="66">
        <v>-11363.43</v>
      </c>
    </row>
    <row r="19" spans="2:6" ht="15.75" thickBot="1">
      <c r="B19" s="44"/>
      <c r="C19" s="39"/>
      <c r="D19" s="64" t="s">
        <v>71</v>
      </c>
      <c r="E19" s="37"/>
      <c r="F19" s="49">
        <v>41645.17</v>
      </c>
    </row>
    <row r="20" spans="2:6" ht="15.75" thickBot="1">
      <c r="B20" s="44"/>
      <c r="C20" s="39"/>
      <c r="D20" s="50" t="s">
        <v>80</v>
      </c>
      <c r="E20" s="70">
        <v>250000</v>
      </c>
      <c r="F20" s="57">
        <f>F18+F19</f>
        <v>30281.739999999998</v>
      </c>
    </row>
    <row r="21" spans="2:6" ht="15.75" thickBot="1">
      <c r="B21" s="44"/>
      <c r="C21" s="42">
        <v>2</v>
      </c>
      <c r="D21" s="63" t="s">
        <v>72</v>
      </c>
      <c r="E21" s="61"/>
      <c r="F21" s="67">
        <v>-4518</v>
      </c>
    </row>
    <row r="22" spans="2:6" ht="15.75" thickBot="1">
      <c r="B22" s="44"/>
      <c r="C22" s="39"/>
      <c r="D22" s="64" t="s">
        <v>73</v>
      </c>
      <c r="E22" s="37"/>
      <c r="F22" s="49">
        <v>6348</v>
      </c>
    </row>
    <row r="23" spans="2:6" ht="15.75" thickBot="1">
      <c r="B23" s="44"/>
      <c r="C23" s="39"/>
      <c r="D23" s="50" t="s">
        <v>78</v>
      </c>
      <c r="E23" s="70">
        <v>40000</v>
      </c>
      <c r="F23" s="70">
        <f>F21+F22</f>
        <v>1830</v>
      </c>
    </row>
    <row r="24" spans="2:6" ht="15.75" thickBot="1">
      <c r="B24" s="44"/>
      <c r="C24" s="39"/>
      <c r="D24" s="63" t="s">
        <v>74</v>
      </c>
      <c r="E24" s="51"/>
      <c r="F24" s="51">
        <v>-101.92</v>
      </c>
    </row>
    <row r="25" spans="2:6" ht="15.75" thickBot="1">
      <c r="B25" s="44"/>
      <c r="C25" s="39"/>
      <c r="D25" s="64" t="s">
        <v>75</v>
      </c>
      <c r="E25" s="51"/>
      <c r="F25" s="51">
        <v>25.54</v>
      </c>
    </row>
    <row r="26" spans="2:6" ht="15.75" thickBot="1">
      <c r="B26" s="44"/>
      <c r="C26" s="42">
        <v>3</v>
      </c>
      <c r="D26" s="64" t="s">
        <v>76</v>
      </c>
      <c r="E26" s="71"/>
      <c r="F26" s="68">
        <v>25819.84</v>
      </c>
    </row>
    <row r="27" spans="2:6" ht="27" thickBot="1">
      <c r="B27" s="44"/>
      <c r="C27" s="39"/>
      <c r="D27" s="50" t="s">
        <v>79</v>
      </c>
      <c r="E27" s="50">
        <v>147000</v>
      </c>
      <c r="F27" s="70">
        <f>F24+F25+F26</f>
        <v>25743.46</v>
      </c>
    </row>
    <row r="28" spans="2:6" ht="15.75" thickBot="1">
      <c r="B28" s="44"/>
      <c r="C28" s="39"/>
      <c r="D28" s="49"/>
      <c r="E28" s="49"/>
      <c r="F28" s="51"/>
    </row>
    <row r="29" spans="2:6" ht="15.75" thickBot="1">
      <c r="B29" s="44"/>
      <c r="C29" s="42">
        <v>4</v>
      </c>
      <c r="D29" s="49"/>
      <c r="E29" s="71"/>
      <c r="F29" s="58"/>
    </row>
    <row r="30" spans="2:6" ht="15.75" thickBot="1">
      <c r="B30" s="44"/>
      <c r="C30" s="39"/>
      <c r="D30" s="69" t="s">
        <v>77</v>
      </c>
      <c r="E30" s="51"/>
      <c r="F30" s="51">
        <v>0</v>
      </c>
    </row>
    <row r="31" spans="2:6" ht="15.75" thickBot="1">
      <c r="B31" s="44"/>
      <c r="C31" s="39"/>
      <c r="D31" s="50" t="s">
        <v>82</v>
      </c>
      <c r="E31" s="51">
        <v>0</v>
      </c>
      <c r="F31" s="70">
        <f>F30</f>
        <v>0</v>
      </c>
    </row>
    <row r="32" spans="2:6" s="52" customFormat="1" ht="15.75" thickBot="1">
      <c r="C32" s="39"/>
      <c r="D32" s="49">
        <v>1.11105025100001E+16</v>
      </c>
      <c r="E32" s="51">
        <v>130000</v>
      </c>
      <c r="F32" s="51">
        <v>16695</v>
      </c>
    </row>
    <row r="33" spans="2:6" s="52" customFormat="1" ht="15.75" thickBot="1">
      <c r="C33" s="39"/>
      <c r="D33" s="50" t="s">
        <v>69</v>
      </c>
      <c r="E33" s="70">
        <v>130000</v>
      </c>
      <c r="F33" s="70">
        <f>F32</f>
        <v>16695</v>
      </c>
    </row>
    <row r="34" spans="2:6" ht="15.75" thickBot="1">
      <c r="B34" s="44"/>
      <c r="C34" s="42">
        <v>5</v>
      </c>
      <c r="D34" s="50"/>
      <c r="E34" s="71"/>
      <c r="F34" s="56"/>
    </row>
    <row r="35" spans="2:6" ht="15.75" thickBot="1">
      <c r="B35" s="44"/>
      <c r="C35" s="39"/>
      <c r="D35" s="56" t="s">
        <v>4</v>
      </c>
      <c r="E35" s="59">
        <f>E17+E20+E23+E27+E33</f>
        <v>1567000</v>
      </c>
      <c r="F35" s="59">
        <f>F17+F20+F23+F27+F33</f>
        <v>123486.23999999999</v>
      </c>
    </row>
    <row r="36" spans="2:6" ht="15.75" thickBot="1">
      <c r="B36" s="44"/>
      <c r="C36" s="39"/>
      <c r="D36" s="49" t="s">
        <v>84</v>
      </c>
      <c r="E36" s="72">
        <v>3528000</v>
      </c>
      <c r="F36" s="49">
        <v>1165000</v>
      </c>
    </row>
    <row r="37" spans="2:6" ht="15.75" thickBot="1">
      <c r="B37" s="44"/>
      <c r="C37" s="39"/>
      <c r="D37" s="49" t="s">
        <v>85</v>
      </c>
      <c r="E37" s="72">
        <v>17000</v>
      </c>
      <c r="F37" s="49">
        <v>9000</v>
      </c>
    </row>
    <row r="38" spans="2:6" ht="15.75" thickBot="1">
      <c r="B38" s="44"/>
      <c r="C38" s="39"/>
      <c r="D38" s="49" t="s">
        <v>86</v>
      </c>
      <c r="E38" s="72">
        <v>115000</v>
      </c>
      <c r="F38" s="49">
        <v>29000</v>
      </c>
    </row>
    <row r="39" spans="2:6" ht="15.75" thickBot="1">
      <c r="B39" s="44"/>
      <c r="C39" s="42">
        <v>6</v>
      </c>
      <c r="D39" s="56" t="s">
        <v>3</v>
      </c>
      <c r="E39" s="73">
        <f>E36+E37+E38</f>
        <v>3660000</v>
      </c>
      <c r="F39" s="62">
        <f>F36+F37+F38</f>
        <v>1203000</v>
      </c>
    </row>
    <row r="40" spans="2:6" ht="22.5" customHeight="1" thickBot="1">
      <c r="B40" s="44"/>
      <c r="C40" s="75" t="s">
        <v>83</v>
      </c>
      <c r="D40" s="76"/>
      <c r="E40" s="74">
        <f>E35+E39</f>
        <v>5227000</v>
      </c>
      <c r="F40" s="60">
        <f>F35+F39</f>
        <v>1326486.24</v>
      </c>
    </row>
    <row r="41" spans="2:6">
      <c r="B41" s="44"/>
      <c r="C41" s="43"/>
      <c r="D41" s="43"/>
      <c r="E41" s="43"/>
      <c r="F41" s="43"/>
    </row>
    <row r="42" spans="2:6">
      <c r="B42" s="44"/>
    </row>
  </sheetData>
  <mergeCells count="9">
    <mergeCell ref="C40:D40"/>
    <mergeCell ref="F2:F4"/>
    <mergeCell ref="D5:E5"/>
    <mergeCell ref="D6:E6"/>
    <mergeCell ref="D7:E7"/>
    <mergeCell ref="C9:F9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opLeftCell="A13" workbookViewId="0">
      <selection activeCell="G22" sqref="G22"/>
    </sheetView>
  </sheetViews>
  <sheetFormatPr defaultRowHeight="15"/>
  <cols>
    <col min="1" max="1" width="19.5703125" customWidth="1"/>
    <col min="2" max="2" width="6.140625" customWidth="1"/>
    <col min="3" max="3" width="6" customWidth="1"/>
    <col min="4" max="4" width="13.28515625" customWidth="1"/>
    <col min="5" max="5" width="5.140625" customWidth="1"/>
    <col min="6" max="6" width="11.7109375" customWidth="1"/>
    <col min="7" max="7" width="12.28515625" customWidth="1"/>
    <col min="11" max="11" width="15.85546875" customWidth="1"/>
  </cols>
  <sheetData>
    <row r="1" spans="1:7" ht="15.75">
      <c r="A1" s="9" t="s">
        <v>5</v>
      </c>
    </row>
    <row r="2" spans="1:7" ht="16.5" thickBot="1">
      <c r="A2" s="9"/>
    </row>
    <row r="3" spans="1:7" ht="25.5" customHeight="1">
      <c r="A3" s="1" t="s">
        <v>6</v>
      </c>
      <c r="B3" s="81" t="s">
        <v>8</v>
      </c>
      <c r="C3" s="82"/>
      <c r="D3" s="82"/>
      <c r="E3" s="83"/>
      <c r="F3" s="87"/>
      <c r="G3" s="87" t="s">
        <v>25</v>
      </c>
    </row>
    <row r="4" spans="1:7" ht="15.75" thickBot="1">
      <c r="A4" s="2" t="s">
        <v>7</v>
      </c>
      <c r="B4" s="84"/>
      <c r="C4" s="85"/>
      <c r="D4" s="85"/>
      <c r="E4" s="86"/>
      <c r="F4" s="88"/>
      <c r="G4" s="89"/>
    </row>
    <row r="5" spans="1:7" ht="15" customHeight="1">
      <c r="A5" s="16"/>
      <c r="B5" s="87" t="s">
        <v>9</v>
      </c>
      <c r="C5" s="90" t="s">
        <v>10</v>
      </c>
      <c r="D5" s="87" t="s">
        <v>11</v>
      </c>
      <c r="E5" s="87" t="s">
        <v>12</v>
      </c>
      <c r="F5" s="5" t="s">
        <v>26</v>
      </c>
      <c r="G5" s="89"/>
    </row>
    <row r="6" spans="1:7">
      <c r="A6" s="16"/>
      <c r="B6" s="89"/>
      <c r="C6" s="91"/>
      <c r="D6" s="89"/>
      <c r="E6" s="89"/>
      <c r="F6" s="5" t="s">
        <v>27</v>
      </c>
      <c r="G6" s="89"/>
    </row>
    <row r="7" spans="1:7" ht="15.75" thickBot="1">
      <c r="A7" s="3"/>
      <c r="B7" s="88"/>
      <c r="C7" s="92"/>
      <c r="D7" s="88"/>
      <c r="E7" s="88"/>
      <c r="F7" s="54" t="s">
        <v>87</v>
      </c>
      <c r="G7" s="88"/>
    </row>
    <row r="8" spans="1:7" ht="15.75" thickBot="1">
      <c r="A8" s="11" t="s">
        <v>13</v>
      </c>
      <c r="B8" s="22" t="s">
        <v>40</v>
      </c>
      <c r="C8" s="22" t="s">
        <v>43</v>
      </c>
      <c r="D8" s="7">
        <v>8830020000</v>
      </c>
      <c r="E8" s="7">
        <v>121</v>
      </c>
      <c r="F8" s="26">
        <v>1300000</v>
      </c>
      <c r="G8" s="29">
        <v>234722.79</v>
      </c>
    </row>
    <row r="9" spans="1:7" ht="15.75" thickBot="1">
      <c r="A9" s="10"/>
      <c r="B9" s="22" t="s">
        <v>40</v>
      </c>
      <c r="D9" s="7">
        <v>8830020000</v>
      </c>
      <c r="E9" s="7">
        <v>129</v>
      </c>
      <c r="F9" s="26">
        <v>400000</v>
      </c>
      <c r="G9" s="24">
        <v>41423</v>
      </c>
    </row>
    <row r="10" spans="1:7" ht="15.75" thickBot="1">
      <c r="A10" s="10"/>
      <c r="B10" s="22" t="s">
        <v>40</v>
      </c>
      <c r="C10" s="22" t="s">
        <v>43</v>
      </c>
      <c r="D10" s="7">
        <v>8830020000</v>
      </c>
      <c r="E10" s="7">
        <v>244</v>
      </c>
      <c r="F10" s="26">
        <v>554000</v>
      </c>
      <c r="G10" s="24">
        <v>153939.54</v>
      </c>
    </row>
    <row r="11" spans="1:7" ht="15.75" thickBot="1">
      <c r="A11" s="10"/>
      <c r="B11" s="22" t="s">
        <v>40</v>
      </c>
      <c r="C11" s="22" t="s">
        <v>43</v>
      </c>
      <c r="D11" s="7">
        <v>8830020000</v>
      </c>
      <c r="E11" s="7">
        <v>852</v>
      </c>
      <c r="F11" s="26">
        <v>5000</v>
      </c>
      <c r="G11" s="24">
        <v>0</v>
      </c>
    </row>
    <row r="12" spans="1:7" s="52" customFormat="1" ht="15.75" thickBot="1">
      <c r="A12" s="53"/>
      <c r="B12" s="22" t="s">
        <v>40</v>
      </c>
      <c r="C12" s="22" t="s">
        <v>43</v>
      </c>
      <c r="D12" s="7">
        <v>8830020000</v>
      </c>
      <c r="E12" s="7">
        <v>853</v>
      </c>
      <c r="F12" s="26">
        <v>150000</v>
      </c>
      <c r="G12" s="24">
        <v>0</v>
      </c>
    </row>
    <row r="13" spans="1:7" ht="16.5" thickBot="1">
      <c r="A13" s="12" t="s">
        <v>16</v>
      </c>
      <c r="B13" s="23"/>
      <c r="C13" s="23"/>
      <c r="D13" s="17"/>
      <c r="E13" s="17"/>
      <c r="F13" s="25">
        <f>F8+F9+F10+F11+F12</f>
        <v>2409000</v>
      </c>
      <c r="G13" s="25">
        <f>G8+G9+G10+G11+G12</f>
        <v>430085.33000000007</v>
      </c>
    </row>
    <row r="14" spans="1:7" ht="12.75" customHeight="1" thickBot="1">
      <c r="A14" s="11" t="s">
        <v>14</v>
      </c>
      <c r="B14" s="23" t="s">
        <v>40</v>
      </c>
      <c r="C14" s="23" t="s">
        <v>50</v>
      </c>
      <c r="D14" s="17">
        <v>9990020680</v>
      </c>
      <c r="E14" s="17">
        <v>870</v>
      </c>
      <c r="F14" s="25">
        <v>150000</v>
      </c>
      <c r="G14" s="24">
        <v>0</v>
      </c>
    </row>
    <row r="15" spans="1:7" ht="15.75" thickBot="1">
      <c r="A15" s="11" t="s">
        <v>15</v>
      </c>
      <c r="B15" s="22" t="s">
        <v>40</v>
      </c>
      <c r="C15" s="22" t="s">
        <v>51</v>
      </c>
      <c r="D15" s="7">
        <v>9960020680</v>
      </c>
      <c r="E15" s="7">
        <v>244</v>
      </c>
      <c r="F15" s="25">
        <v>165000</v>
      </c>
      <c r="G15" s="24">
        <v>15000</v>
      </c>
    </row>
    <row r="16" spans="1:7" ht="15.75" thickBot="1">
      <c r="A16" s="11" t="s">
        <v>17</v>
      </c>
      <c r="B16" s="22" t="s">
        <v>40</v>
      </c>
      <c r="C16" s="22" t="s">
        <v>52</v>
      </c>
      <c r="D16" s="7">
        <v>9980059300</v>
      </c>
      <c r="E16" s="7">
        <v>244</v>
      </c>
      <c r="F16" s="25">
        <v>15000</v>
      </c>
      <c r="G16" s="30">
        <v>0</v>
      </c>
    </row>
    <row r="17" spans="1:7" ht="16.5" thickBot="1">
      <c r="A17" s="12" t="s">
        <v>44</v>
      </c>
      <c r="B17" s="22" t="s">
        <v>40</v>
      </c>
      <c r="C17" s="22" t="s">
        <v>53</v>
      </c>
      <c r="D17" s="7">
        <v>9998000590</v>
      </c>
      <c r="E17" s="7">
        <v>244</v>
      </c>
      <c r="F17" s="25">
        <v>509000</v>
      </c>
      <c r="G17" s="30">
        <v>0</v>
      </c>
    </row>
    <row r="18" spans="1:7" ht="15.75" thickBot="1">
      <c r="A18" s="11" t="s">
        <v>18</v>
      </c>
      <c r="B18" s="23" t="s">
        <v>40</v>
      </c>
      <c r="C18" s="22" t="s">
        <v>54</v>
      </c>
      <c r="D18" s="7">
        <v>9980051180</v>
      </c>
      <c r="E18" s="7">
        <v>121</v>
      </c>
      <c r="F18" s="26">
        <v>87600</v>
      </c>
      <c r="G18" s="24">
        <v>24129</v>
      </c>
    </row>
    <row r="19" spans="1:7" ht="15.75" thickBot="1">
      <c r="A19" s="28"/>
      <c r="B19" s="23"/>
      <c r="C19" s="22"/>
      <c r="D19" s="7"/>
      <c r="E19" s="7">
        <v>129</v>
      </c>
      <c r="F19" s="26">
        <v>27400</v>
      </c>
      <c r="G19" s="24">
        <v>1500</v>
      </c>
    </row>
    <row r="20" spans="1:7" ht="15.75" thickBot="1">
      <c r="A20" s="28" t="s">
        <v>61</v>
      </c>
      <c r="B20" s="23"/>
      <c r="C20" s="22"/>
      <c r="D20" s="7"/>
      <c r="E20" s="7"/>
      <c r="F20" s="25">
        <f>F18+F19</f>
        <v>115000</v>
      </c>
      <c r="G20" s="30">
        <f>G18+G19</f>
        <v>25629</v>
      </c>
    </row>
    <row r="21" spans="1:7" s="52" customFormat="1" ht="39" thickBot="1">
      <c r="A21" s="55" t="s">
        <v>88</v>
      </c>
      <c r="B21" s="23" t="s">
        <v>40</v>
      </c>
      <c r="C21" s="22" t="s">
        <v>47</v>
      </c>
      <c r="D21" s="7">
        <v>1480200180</v>
      </c>
      <c r="E21" s="7">
        <v>244</v>
      </c>
      <c r="F21" s="25">
        <v>300000</v>
      </c>
      <c r="G21" s="30">
        <v>2969</v>
      </c>
    </row>
    <row r="22" spans="1:7" ht="15.75" thickBot="1">
      <c r="A22" s="21" t="s">
        <v>46</v>
      </c>
      <c r="B22" s="22" t="s">
        <v>40</v>
      </c>
      <c r="C22" s="22" t="s">
        <v>47</v>
      </c>
      <c r="D22" s="7">
        <v>1480000181</v>
      </c>
      <c r="E22" s="7">
        <v>244</v>
      </c>
      <c r="F22" s="25">
        <v>200000</v>
      </c>
      <c r="G22" s="30">
        <v>10168</v>
      </c>
    </row>
    <row r="23" spans="1:7" ht="15.75" thickBot="1">
      <c r="A23" s="21" t="s">
        <v>45</v>
      </c>
      <c r="B23" s="22" t="s">
        <v>40</v>
      </c>
      <c r="C23" s="22" t="s">
        <v>47</v>
      </c>
      <c r="D23" s="7">
        <v>9997000590</v>
      </c>
      <c r="E23" s="7">
        <v>244</v>
      </c>
      <c r="F23" s="25">
        <v>1515000</v>
      </c>
      <c r="G23" s="30">
        <v>42620.36</v>
      </c>
    </row>
    <row r="24" spans="1:7" ht="26.25" thickBot="1">
      <c r="A24" s="21" t="s">
        <v>48</v>
      </c>
      <c r="B24" s="22" t="s">
        <v>40</v>
      </c>
      <c r="C24" s="22" t="s">
        <v>47</v>
      </c>
      <c r="D24" s="7">
        <v>1480000180</v>
      </c>
      <c r="E24" s="7">
        <v>244</v>
      </c>
      <c r="F24" s="25">
        <v>520000</v>
      </c>
      <c r="G24" s="30">
        <v>22662</v>
      </c>
    </row>
    <row r="25" spans="1:7" ht="26.25" thickBot="1">
      <c r="A25" s="13" t="s">
        <v>19</v>
      </c>
      <c r="B25" s="22" t="s">
        <v>40</v>
      </c>
      <c r="C25" s="22" t="s">
        <v>55</v>
      </c>
      <c r="D25" s="7">
        <v>2020100590</v>
      </c>
      <c r="E25" s="7">
        <v>111</v>
      </c>
      <c r="F25" s="26">
        <v>328000</v>
      </c>
      <c r="G25" s="24">
        <v>53499.09</v>
      </c>
    </row>
    <row r="26" spans="1:7" ht="15.75" thickBot="1">
      <c r="A26" s="10"/>
      <c r="B26" s="22" t="s">
        <v>40</v>
      </c>
      <c r="C26" s="22" t="s">
        <v>55</v>
      </c>
      <c r="D26" s="7">
        <v>2020100590</v>
      </c>
      <c r="E26" s="7">
        <v>119</v>
      </c>
      <c r="F26" s="26">
        <v>99000</v>
      </c>
      <c r="G26" s="24">
        <v>6814.71</v>
      </c>
    </row>
    <row r="27" spans="1:7" ht="15.75" thickBot="1">
      <c r="A27" s="10"/>
      <c r="B27" s="22" t="s">
        <v>40</v>
      </c>
      <c r="C27" s="22" t="s">
        <v>55</v>
      </c>
      <c r="D27" s="7">
        <v>2020100590</v>
      </c>
      <c r="E27" s="7">
        <v>244</v>
      </c>
      <c r="F27" s="26">
        <v>155000</v>
      </c>
      <c r="G27" s="24">
        <v>0</v>
      </c>
    </row>
    <row r="28" spans="1:7" ht="16.5" thickBot="1">
      <c r="A28" s="12" t="s">
        <v>16</v>
      </c>
      <c r="B28" s="23"/>
      <c r="C28" s="23"/>
      <c r="D28" s="17"/>
      <c r="E28" s="17"/>
      <c r="F28" s="25">
        <f>F25+F26+F27</f>
        <v>582000</v>
      </c>
      <c r="G28" s="25">
        <f>G25+G26+G27</f>
        <v>60313.799999999996</v>
      </c>
    </row>
    <row r="29" spans="1:7" ht="16.5" thickBot="1">
      <c r="A29" s="12"/>
      <c r="B29" s="23"/>
      <c r="C29" s="23"/>
      <c r="D29" s="17"/>
      <c r="E29" s="17"/>
      <c r="F29" s="25"/>
      <c r="G29" s="24"/>
    </row>
    <row r="30" spans="1:7" ht="26.25" thickBot="1">
      <c r="A30" s="11" t="s">
        <v>20</v>
      </c>
      <c r="B30" s="22" t="s">
        <v>40</v>
      </c>
      <c r="C30" s="22" t="s">
        <v>49</v>
      </c>
      <c r="D30" s="7">
        <v>2460120000</v>
      </c>
      <c r="E30" s="7">
        <v>244</v>
      </c>
      <c r="F30" s="25">
        <v>60500</v>
      </c>
      <c r="G30" s="24">
        <v>0</v>
      </c>
    </row>
    <row r="31" spans="1:7" ht="26.25" thickBot="1">
      <c r="A31" s="11" t="s">
        <v>21</v>
      </c>
      <c r="B31" s="8" t="s">
        <v>22</v>
      </c>
      <c r="C31" s="23" t="s">
        <v>22</v>
      </c>
      <c r="D31" s="17" t="s">
        <v>22</v>
      </c>
      <c r="E31" s="17" t="s">
        <v>22</v>
      </c>
      <c r="F31" s="25">
        <f>F13+F14+F15+F16+F17+F20+F21+F22+F23+F24+F28+F30</f>
        <v>6540500</v>
      </c>
      <c r="G31" s="25">
        <f>G13+G14+G15+G16+G17+G20+G21+G22+G23+G24+G28+G30</f>
        <v>609447.49000000011</v>
      </c>
    </row>
    <row r="32" spans="1:7">
      <c r="A32" s="14" t="s">
        <v>23</v>
      </c>
      <c r="G32" s="27"/>
    </row>
    <row r="33" spans="1:2">
      <c r="A33" s="14"/>
    </row>
    <row r="34" spans="1:2">
      <c r="A34" s="14"/>
    </row>
    <row r="35" spans="1:2">
      <c r="A35" s="14"/>
    </row>
    <row r="36" spans="1:2">
      <c r="A36" s="14" t="s">
        <v>24</v>
      </c>
    </row>
    <row r="37" spans="1:2" ht="15.75">
      <c r="A37" s="9"/>
    </row>
    <row r="38" spans="1:2" ht="15.75">
      <c r="A38" s="9"/>
    </row>
    <row r="39" spans="1:2" ht="15.75">
      <c r="A39" s="9"/>
    </row>
    <row r="40" spans="1:2" ht="15.75">
      <c r="B40" s="9"/>
    </row>
    <row r="41" spans="1:2" ht="15.75">
      <c r="A41" s="15"/>
    </row>
    <row r="42" spans="1:2">
      <c r="A42" s="14"/>
    </row>
    <row r="43" spans="1:2" ht="15.75">
      <c r="A43" s="15"/>
    </row>
    <row r="44" spans="1:2" ht="15.75">
      <c r="A44" s="15"/>
    </row>
    <row r="45" spans="1:2" ht="15.75">
      <c r="A45" s="15"/>
    </row>
    <row r="46" spans="1:2" ht="15.75">
      <c r="A46" s="15"/>
    </row>
  </sheetData>
  <mergeCells count="7">
    <mergeCell ref="B3:E4"/>
    <mergeCell ref="F3:F4"/>
    <mergeCell ref="G3:G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>
      <selection activeCell="N7" sqref="N7"/>
    </sheetView>
  </sheetViews>
  <sheetFormatPr defaultRowHeight="15"/>
  <cols>
    <col min="1" max="1" width="0.85546875" customWidth="1"/>
    <col min="2" max="2" width="1.28515625" hidden="1" customWidth="1"/>
    <col min="3" max="3" width="18.5703125" customWidth="1"/>
    <col min="4" max="4" width="10" customWidth="1"/>
    <col min="5" max="5" width="19" customWidth="1"/>
    <col min="6" max="6" width="16.28515625" customWidth="1"/>
    <col min="7" max="7" width="18.42578125" customWidth="1"/>
    <col min="12" max="12" width="12.7109375" customWidth="1"/>
  </cols>
  <sheetData>
    <row r="1" spans="3:12">
      <c r="C1" s="14" t="s">
        <v>28</v>
      </c>
    </row>
    <row r="2" spans="3:12" ht="15.75" thickBot="1">
      <c r="C2" s="14"/>
    </row>
    <row r="3" spans="3:12" ht="25.5">
      <c r="C3" s="93" t="s">
        <v>29</v>
      </c>
      <c r="D3" s="4" t="s">
        <v>30</v>
      </c>
      <c r="E3" s="93" t="s">
        <v>33</v>
      </c>
      <c r="F3" s="4" t="s">
        <v>34</v>
      </c>
      <c r="G3" s="19" t="s">
        <v>60</v>
      </c>
      <c r="L3" s="27"/>
    </row>
    <row r="4" spans="3:12">
      <c r="C4" s="94"/>
      <c r="D4" s="18" t="s">
        <v>31</v>
      </c>
      <c r="E4" s="94"/>
      <c r="F4" s="18" t="s">
        <v>35</v>
      </c>
      <c r="G4" s="18"/>
      <c r="L4" s="27"/>
    </row>
    <row r="5" spans="3:12" ht="15.75" thickBot="1">
      <c r="C5" s="95"/>
      <c r="D5" s="7" t="s">
        <v>32</v>
      </c>
      <c r="E5" s="95"/>
      <c r="F5" s="6"/>
      <c r="G5" s="7" t="s">
        <v>36</v>
      </c>
      <c r="L5" s="27"/>
    </row>
    <row r="6" spans="3:12" ht="25.5">
      <c r="C6" s="20" t="s">
        <v>37</v>
      </c>
      <c r="D6" s="96" t="s">
        <v>89</v>
      </c>
      <c r="E6" s="96">
        <v>1326486.24</v>
      </c>
      <c r="F6" s="96">
        <v>609447.49</v>
      </c>
      <c r="G6" s="96">
        <v>2030510.85</v>
      </c>
      <c r="L6" s="27"/>
    </row>
    <row r="7" spans="3:12" ht="25.5">
      <c r="C7" s="20" t="s">
        <v>38</v>
      </c>
      <c r="D7" s="97"/>
      <c r="E7" s="97"/>
      <c r="F7" s="97"/>
      <c r="G7" s="97"/>
      <c r="L7" s="27"/>
    </row>
    <row r="8" spans="3:12" ht="25.5">
      <c r="C8" s="20" t="s">
        <v>39</v>
      </c>
      <c r="D8" s="97"/>
      <c r="E8" s="97"/>
      <c r="F8" s="97"/>
      <c r="G8" s="97"/>
    </row>
    <row r="9" spans="3:12" ht="7.5" customHeight="1" thickBot="1">
      <c r="C9" s="10"/>
      <c r="D9" s="98"/>
      <c r="E9" s="98"/>
      <c r="F9" s="98"/>
      <c r="G9" s="98"/>
    </row>
    <row r="10" spans="3:12">
      <c r="C10" s="14" t="s">
        <v>24</v>
      </c>
    </row>
    <row r="11" spans="3:12" ht="15.75">
      <c r="C11" s="9" t="s">
        <v>58</v>
      </c>
    </row>
    <row r="12" spans="3:12" ht="15.75">
      <c r="C12" s="9"/>
    </row>
    <row r="13" spans="3:12" ht="15.75">
      <c r="C13" s="9"/>
    </row>
    <row r="14" spans="3:12" ht="15.75">
      <c r="D14" s="9" t="s">
        <v>59</v>
      </c>
    </row>
    <row r="15" spans="3:12" ht="15.75">
      <c r="C15" s="15"/>
    </row>
  </sheetData>
  <mergeCells count="6">
    <mergeCell ref="F6:F9"/>
    <mergeCell ref="G6:G9"/>
    <mergeCell ref="C3:C5"/>
    <mergeCell ref="D6:D9"/>
    <mergeCell ref="E6:E9"/>
    <mergeCell ref="E3:E5"/>
  </mergeCells>
  <pageMargins left="0.70866141732283472" right="0.70866141732283472" top="0.74803149606299213" bottom="0.74803149606299213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Ринат</cp:lastModifiedBy>
  <cp:lastPrinted>2016-09-05T11:35:20Z</cp:lastPrinted>
  <dcterms:created xsi:type="dcterms:W3CDTF">2016-01-05T10:17:49Z</dcterms:created>
  <dcterms:modified xsi:type="dcterms:W3CDTF">2017-03-03T12:36:38Z</dcterms:modified>
</cp:coreProperties>
</file>